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eus Documentos\Minhas Webs\"/>
    </mc:Choice>
  </mc:AlternateContent>
  <bookViews>
    <workbookView xWindow="0" yWindow="0" windowWidth="20490" windowHeight="7455"/>
  </bookViews>
  <sheets>
    <sheet name="PREÇO FATOR MARK-U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G6" i="1" l="1"/>
  <c r="E9" i="1"/>
  <c r="C10" i="1"/>
  <c r="C12" i="1" s="1"/>
  <c r="C15" i="1" s="1"/>
  <c r="B15" i="1"/>
  <c r="B16" i="1"/>
  <c r="C16" i="1"/>
  <c r="B17" i="1"/>
  <c r="B18" i="1"/>
  <c r="B19" i="1"/>
  <c r="B20" i="1"/>
  <c r="B21" i="1"/>
  <c r="B22" i="1"/>
  <c r="E6" i="1" l="1"/>
  <c r="I6" i="1" s="1"/>
  <c r="G9" i="1" s="1"/>
  <c r="I9" i="1" s="1"/>
  <c r="C24" i="1"/>
  <c r="C19" i="1"/>
  <c r="C17" i="1"/>
  <c r="C22" i="1" s="1"/>
  <c r="C20" i="1"/>
  <c r="C21" i="1"/>
  <c r="C18" i="1"/>
</calcChain>
</file>

<file path=xl/sharedStrings.xml><?xml version="1.0" encoding="utf-8"?>
<sst xmlns="http://schemas.openxmlformats.org/spreadsheetml/2006/main" count="23" uniqueCount="22">
  <si>
    <t>FATOR DE MARK-UP</t>
  </si>
  <si>
    <t>PROVA REAL DO LUCRO</t>
  </si>
  <si>
    <t>FORMAÇÃO DO PREÇO DE VENDAS</t>
  </si>
  <si>
    <t>INDICE DE FORMAÇÃO DO PREÇO DE VENDAS</t>
  </si>
  <si>
    <t>TOTAL</t>
  </si>
  <si>
    <t>=</t>
  </si>
  <si>
    <t>X</t>
  </si>
  <si>
    <t>LUCRO ANTES DO IRPJ e CSLL</t>
  </si>
  <si>
    <t>CUSTO DA PEÇA X FATOR MARK-UP = PREÇO DE VENDAS DA PEÇA</t>
  </si>
  <si>
    <t>DESPESAS ADMINISTRATIVA</t>
  </si>
  <si>
    <t>COMISSÃO</t>
  </si>
  <si>
    <t>:</t>
  </si>
  <si>
    <t>COFINS</t>
  </si>
  <si>
    <t>PREÇO DE VENDA /CUSTO DA PEÇA = FATOR MARK-UP</t>
  </si>
  <si>
    <t>PIS</t>
  </si>
  <si>
    <t>CALCULAR O FATOR MARK-UP</t>
  </si>
  <si>
    <t>ICMS na venda</t>
  </si>
  <si>
    <t>PREÇO DE VENDAS</t>
  </si>
  <si>
    <t>ESTRUTURA</t>
  </si>
  <si>
    <t>CUSTO DO PRODUTO ACABADO</t>
  </si>
  <si>
    <t xml:space="preserve">angeloatonon@gmail.com </t>
  </si>
  <si>
    <t>atualizado em 04/02/18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</si>
</sst>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0_-;\-* #,##0.0000_-;_-* &quot;-&quot;??_-;_-@_-"/>
    <numFmt numFmtId="165" formatCode="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rgb="FF333333"/>
      <name val="Arial"/>
      <family val="2"/>
    </font>
    <font>
      <sz val="9"/>
      <color theme="1"/>
      <name val="Calibri"/>
      <family val="2"/>
      <scheme val="minor"/>
    </font>
    <font>
      <sz val="10"/>
      <color rgb="FF333333"/>
      <name val="Arial"/>
      <family val="2"/>
    </font>
    <font>
      <b/>
      <sz val="9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F8F8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1">
    <xf numFmtId="0" fontId="0" fillId="0" borderId="0" xfId="0"/>
    <xf numFmtId="9" fontId="1" fillId="0" borderId="0" xfId="3" applyFont="1"/>
    <xf numFmtId="43" fontId="4" fillId="2" borderId="1" xfId="1" applyFont="1" applyFill="1" applyBorder="1"/>
    <xf numFmtId="0" fontId="4" fillId="2" borderId="2" xfId="0" applyFont="1" applyFill="1" applyBorder="1"/>
    <xf numFmtId="43" fontId="3" fillId="3" borderId="1" xfId="1" applyFont="1" applyFill="1" applyBorder="1"/>
    <xf numFmtId="0" fontId="3" fillId="3" borderId="2" xfId="0" applyFont="1" applyFill="1" applyBorder="1"/>
    <xf numFmtId="43" fontId="0" fillId="0" borderId="0" xfId="0" applyNumberFormat="1"/>
    <xf numFmtId="44" fontId="5" fillId="4" borderId="3" xfId="2" applyFont="1" applyFill="1" applyBorder="1"/>
    <xf numFmtId="0" fontId="0" fillId="4" borderId="4" xfId="0" applyFill="1" applyBorder="1"/>
    <xf numFmtId="44" fontId="6" fillId="5" borderId="1" xfId="2" applyFont="1" applyFill="1" applyBorder="1"/>
    <xf numFmtId="0" fontId="7" fillId="5" borderId="2" xfId="0" applyFont="1" applyFill="1" applyBorder="1"/>
    <xf numFmtId="164" fontId="3" fillId="0" borderId="0" xfId="1" applyNumberFormat="1" applyFont="1"/>
    <xf numFmtId="10" fontId="3" fillId="3" borderId="1" xfId="1" applyNumberFormat="1" applyFont="1" applyFill="1" applyBorder="1" applyAlignment="1">
      <alignment horizontal="right" vertical="center"/>
    </xf>
    <xf numFmtId="0" fontId="0" fillId="3" borderId="2" xfId="0" applyFill="1" applyBorder="1" applyAlignment="1">
      <alignment wrapText="1"/>
    </xf>
    <xf numFmtId="44" fontId="0" fillId="0" borderId="0" xfId="0" applyNumberFormat="1"/>
    <xf numFmtId="10" fontId="9" fillId="5" borderId="1" xfId="3" applyNumberFormat="1" applyFont="1" applyFill="1" applyBorder="1" applyAlignment="1">
      <alignment wrapText="1"/>
    </xf>
    <xf numFmtId="0" fontId="9" fillId="5" borderId="2" xfId="0" applyFont="1" applyFill="1" applyBorder="1" applyAlignment="1">
      <alignment wrapText="1"/>
    </xf>
    <xf numFmtId="0" fontId="10" fillId="6" borderId="5" xfId="0" applyFont="1" applyFill="1" applyBorder="1" applyAlignment="1">
      <alignment wrapText="1"/>
    </xf>
    <xf numFmtId="0" fontId="10" fillId="6" borderId="6" xfId="0" applyFont="1" applyFill="1" applyBorder="1" applyAlignment="1">
      <alignment shrinkToFit="1"/>
    </xf>
    <xf numFmtId="44" fontId="10" fillId="6" borderId="6" xfId="0" applyNumberFormat="1" applyFont="1" applyFill="1" applyBorder="1" applyAlignment="1">
      <alignment shrinkToFit="1"/>
    </xf>
    <xf numFmtId="0" fontId="10" fillId="6" borderId="6" xfId="0" applyFont="1" applyFill="1" applyBorder="1" applyAlignment="1">
      <alignment horizontal="center" shrinkToFit="1"/>
    </xf>
    <xf numFmtId="44" fontId="10" fillId="6" borderId="7" xfId="0" applyNumberFormat="1" applyFont="1" applyFill="1" applyBorder="1" applyAlignment="1">
      <alignment shrinkToFit="1"/>
    </xf>
    <xf numFmtId="10" fontId="11" fillId="7" borderId="3" xfId="3" applyNumberFormat="1" applyFont="1" applyFill="1" applyBorder="1" applyAlignment="1" applyProtection="1">
      <alignment wrapText="1"/>
      <protection locked="0"/>
    </xf>
    <xf numFmtId="0" fontId="11" fillId="4" borderId="4" xfId="0" applyFont="1" applyFill="1" applyBorder="1" applyAlignment="1">
      <alignment vertical="center"/>
    </xf>
    <xf numFmtId="0" fontId="11" fillId="4" borderId="4" xfId="0" applyFont="1" applyFill="1" applyBorder="1" applyAlignment="1">
      <alignment wrapText="1"/>
    </xf>
    <xf numFmtId="0" fontId="0" fillId="6" borderId="5" xfId="0" applyFill="1" applyBorder="1"/>
    <xf numFmtId="0" fontId="0" fillId="6" borderId="6" xfId="0" applyFill="1" applyBorder="1"/>
    <xf numFmtId="0" fontId="0" fillId="6" borderId="6" xfId="0" applyFill="1" applyBorder="1" applyAlignment="1">
      <alignment shrinkToFit="1"/>
    </xf>
    <xf numFmtId="44" fontId="0" fillId="6" borderId="6" xfId="0" applyNumberFormat="1" applyFill="1" applyBorder="1" applyAlignment="1">
      <alignment shrinkToFit="1"/>
    </xf>
    <xf numFmtId="44" fontId="0" fillId="6" borderId="7" xfId="0" applyNumberFormat="1" applyFill="1" applyBorder="1" applyAlignment="1">
      <alignment shrinkToFit="1"/>
    </xf>
    <xf numFmtId="10" fontId="9" fillId="7" borderId="13" xfId="3" applyNumberFormat="1" applyFont="1" applyFill="1" applyBorder="1" applyAlignment="1" applyProtection="1">
      <alignment wrapText="1"/>
      <protection locked="0"/>
    </xf>
    <xf numFmtId="0" fontId="9" fillId="4" borderId="14" xfId="0" applyFont="1" applyFill="1" applyBorder="1" applyAlignment="1">
      <alignment wrapText="1"/>
    </xf>
    <xf numFmtId="0" fontId="3" fillId="0" borderId="0" xfId="0" applyFont="1"/>
    <xf numFmtId="44" fontId="3" fillId="0" borderId="15" xfId="2" applyFont="1" applyBorder="1" applyProtection="1">
      <protection locked="0"/>
    </xf>
    <xf numFmtId="0" fontId="3" fillId="0" borderId="15" xfId="0" applyFont="1" applyBorder="1"/>
    <xf numFmtId="9" fontId="0" fillId="0" borderId="15" xfId="3" applyFont="1" applyBorder="1" applyAlignment="1">
      <alignment shrinkToFit="1"/>
    </xf>
    <xf numFmtId="0" fontId="2" fillId="2" borderId="10" xfId="0" applyFont="1" applyFill="1" applyBorder="1"/>
    <xf numFmtId="0" fontId="13" fillId="0" borderId="15" xfId="4" applyBorder="1"/>
    <xf numFmtId="165" fontId="2" fillId="2" borderId="8" xfId="3" applyNumberFormat="1" applyFont="1" applyFill="1" applyBorder="1"/>
    <xf numFmtId="0" fontId="9" fillId="5" borderId="15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12" fillId="2" borderId="10" xfId="0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 wrapText="1"/>
    </xf>
    <xf numFmtId="0" fontId="12" fillId="2" borderId="8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</cellXfs>
  <cellStyles count="5">
    <cellStyle name="Hiperlink" xfId="4" builtinId="8"/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geloaton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showGridLines="0" tabSelected="1" zoomScale="130" zoomScaleNormal="130" workbookViewId="0">
      <selection activeCell="E17" sqref="E17"/>
    </sheetView>
  </sheetViews>
  <sheetFormatPr defaultRowHeight="15" x14ac:dyDescent="0.25"/>
  <cols>
    <col min="1" max="1" width="6" customWidth="1"/>
    <col min="2" max="2" width="28.5703125" customWidth="1"/>
    <col min="3" max="3" width="18.42578125" style="1" customWidth="1"/>
    <col min="6" max="6" width="2.140625" customWidth="1"/>
    <col min="7" max="7" width="8.85546875" bestFit="1" customWidth="1"/>
    <col min="8" max="8" width="2.85546875" customWidth="1"/>
  </cols>
  <sheetData>
    <row r="1" spans="2:11" x14ac:dyDescent="0.25">
      <c r="B1" s="34" t="s">
        <v>19</v>
      </c>
      <c r="C1" s="33">
        <v>40</v>
      </c>
      <c r="D1" s="32"/>
    </row>
    <row r="2" spans="2:11" x14ac:dyDescent="0.25">
      <c r="B2" s="39" t="s">
        <v>18</v>
      </c>
      <c r="C2" s="39"/>
    </row>
    <row r="3" spans="2:11" ht="15.75" thickBot="1" x14ac:dyDescent="0.3">
      <c r="B3" s="31" t="s">
        <v>17</v>
      </c>
      <c r="C3" s="30">
        <v>1</v>
      </c>
    </row>
    <row r="4" spans="2:11" x14ac:dyDescent="0.25">
      <c r="B4" s="24" t="s">
        <v>16</v>
      </c>
      <c r="C4" s="22">
        <v>0.18</v>
      </c>
      <c r="E4" s="40" t="s">
        <v>15</v>
      </c>
      <c r="F4" s="41"/>
      <c r="G4" s="41"/>
      <c r="H4" s="41"/>
      <c r="I4" s="41"/>
      <c r="J4" s="41"/>
      <c r="K4" s="42"/>
    </row>
    <row r="5" spans="2:11" x14ac:dyDescent="0.25">
      <c r="B5" s="24" t="s">
        <v>14</v>
      </c>
      <c r="C5" s="22">
        <v>0.03</v>
      </c>
      <c r="E5" s="43" t="s">
        <v>13</v>
      </c>
      <c r="F5" s="44"/>
      <c r="G5" s="44"/>
      <c r="H5" s="44"/>
      <c r="I5" s="44"/>
      <c r="J5" s="44"/>
      <c r="K5" s="45"/>
    </row>
    <row r="6" spans="2:11" ht="15.75" thickBot="1" x14ac:dyDescent="0.3">
      <c r="B6" s="24" t="s">
        <v>12</v>
      </c>
      <c r="C6" s="22">
        <v>1.6500000000000001E-2</v>
      </c>
      <c r="E6" s="29">
        <f>C15</f>
        <v>74.976569821930653</v>
      </c>
      <c r="F6" s="27" t="s">
        <v>11</v>
      </c>
      <c r="G6" s="28">
        <f>C1</f>
        <v>40</v>
      </c>
      <c r="H6" s="27" t="s">
        <v>5</v>
      </c>
      <c r="I6" s="27">
        <f>E6/G6</f>
        <v>1.8744142455482664</v>
      </c>
      <c r="J6" s="26"/>
      <c r="K6" s="25"/>
    </row>
    <row r="7" spans="2:11" ht="15.75" thickBot="1" x14ac:dyDescent="0.3">
      <c r="B7" s="24" t="s">
        <v>10</v>
      </c>
      <c r="C7" s="22">
        <v>0</v>
      </c>
    </row>
    <row r="8" spans="2:11" ht="15" customHeight="1" x14ac:dyDescent="0.25">
      <c r="B8" s="24" t="s">
        <v>9</v>
      </c>
      <c r="C8" s="22">
        <v>0.09</v>
      </c>
      <c r="E8" s="46" t="s">
        <v>8</v>
      </c>
      <c r="F8" s="47"/>
      <c r="G8" s="47"/>
      <c r="H8" s="47"/>
      <c r="I8" s="47"/>
      <c r="J8" s="47"/>
      <c r="K8" s="48"/>
    </row>
    <row r="9" spans="2:11" ht="15.75" thickBot="1" x14ac:dyDescent="0.3">
      <c r="B9" s="23" t="s">
        <v>7</v>
      </c>
      <c r="C9" s="22">
        <v>0.15</v>
      </c>
      <c r="E9" s="21">
        <f>C1</f>
        <v>40</v>
      </c>
      <c r="F9" s="18" t="s">
        <v>6</v>
      </c>
      <c r="G9" s="20">
        <f>I6</f>
        <v>1.8744142455482664</v>
      </c>
      <c r="H9" s="20" t="s">
        <v>5</v>
      </c>
      <c r="I9" s="19">
        <f>E9*G9</f>
        <v>74.976569821930653</v>
      </c>
      <c r="J9" s="18"/>
      <c r="K9" s="17"/>
    </row>
    <row r="10" spans="2:11" x14ac:dyDescent="0.25">
      <c r="B10" s="16" t="s">
        <v>4</v>
      </c>
      <c r="C10" s="15">
        <f>SUM(C4:C9)</f>
        <v>0.46650000000000003</v>
      </c>
    </row>
    <row r="11" spans="2:11" ht="9.75" customHeight="1" x14ac:dyDescent="0.25">
      <c r="E11" s="14"/>
    </row>
    <row r="12" spans="2:11" ht="30" x14ac:dyDescent="0.25">
      <c r="B12" s="13" t="s">
        <v>3</v>
      </c>
      <c r="C12" s="12">
        <f>(C3-C10)</f>
        <v>0.53349999999999997</v>
      </c>
    </row>
    <row r="13" spans="2:11" ht="10.5" customHeight="1" x14ac:dyDescent="0.25">
      <c r="C13" s="11"/>
    </row>
    <row r="14" spans="2:11" ht="21" x14ac:dyDescent="0.35">
      <c r="B14" s="49" t="s">
        <v>2</v>
      </c>
      <c r="C14" s="50"/>
    </row>
    <row r="15" spans="2:11" ht="18.75" x14ac:dyDescent="0.3">
      <c r="B15" s="10" t="str">
        <f>B3</f>
        <v>PREÇO DE VENDAS</v>
      </c>
      <c r="C15" s="9">
        <f>C1/C12</f>
        <v>74.976569821930653</v>
      </c>
    </row>
    <row r="16" spans="2:11" ht="15.75" x14ac:dyDescent="0.25">
      <c r="B16" s="8" t="str">
        <f>B1</f>
        <v>CUSTO DO PRODUTO ACABADO</v>
      </c>
      <c r="C16" s="7">
        <f>C1</f>
        <v>40</v>
      </c>
    </row>
    <row r="17" spans="2:5" ht="15.75" x14ac:dyDescent="0.25">
      <c r="B17" s="8" t="str">
        <f t="shared" ref="B17:B22" si="0">B4</f>
        <v>ICMS na venda</v>
      </c>
      <c r="C17" s="7">
        <f>$C$15*C4</f>
        <v>13.495782567947517</v>
      </c>
    </row>
    <row r="18" spans="2:5" ht="15.75" x14ac:dyDescent="0.25">
      <c r="B18" s="8" t="str">
        <f t="shared" si="0"/>
        <v>PIS</v>
      </c>
      <c r="C18" s="7">
        <f>$C$15*C5</f>
        <v>2.2492970946579196</v>
      </c>
    </row>
    <row r="19" spans="2:5" ht="15.75" x14ac:dyDescent="0.25">
      <c r="B19" s="8" t="str">
        <f t="shared" si="0"/>
        <v>COFINS</v>
      </c>
      <c r="C19" s="7">
        <f>$C$15*C6</f>
        <v>1.2371134020618559</v>
      </c>
    </row>
    <row r="20" spans="2:5" ht="15.75" x14ac:dyDescent="0.25">
      <c r="B20" s="8" t="str">
        <f t="shared" si="0"/>
        <v>COMISSÃO</v>
      </c>
      <c r="C20" s="7">
        <f>$C$15*C7</f>
        <v>0</v>
      </c>
      <c r="E20" s="6"/>
    </row>
    <row r="21" spans="2:5" ht="15.75" x14ac:dyDescent="0.25">
      <c r="B21" s="8" t="str">
        <f t="shared" si="0"/>
        <v>DESPESAS ADMINISTRATIVA</v>
      </c>
      <c r="C21" s="7">
        <f>$C$15*C8</f>
        <v>6.7478912839737584</v>
      </c>
      <c r="E21" s="6"/>
    </row>
    <row r="22" spans="2:5" x14ac:dyDescent="0.25">
      <c r="B22" s="5" t="str">
        <f t="shared" si="0"/>
        <v>LUCRO ANTES DO IRPJ e CSLL</v>
      </c>
      <c r="C22" s="4">
        <f>C15-SUM(C16:C21)</f>
        <v>11.246485473289603</v>
      </c>
    </row>
    <row r="23" spans="2:5" ht="9.75" customHeight="1" x14ac:dyDescent="0.25"/>
    <row r="24" spans="2:5" ht="15.75" x14ac:dyDescent="0.25">
      <c r="B24" s="3" t="s">
        <v>1</v>
      </c>
      <c r="C24" s="2">
        <f>C15*C9</f>
        <v>11.246485473289598</v>
      </c>
    </row>
    <row r="25" spans="2:5" ht="15.75" thickBot="1" x14ac:dyDescent="0.3"/>
    <row r="26" spans="2:5" x14ac:dyDescent="0.25">
      <c r="B26" s="36" t="s">
        <v>0</v>
      </c>
      <c r="C26" s="38">
        <f>C15/C1*100/100</f>
        <v>1.8744142455482666</v>
      </c>
    </row>
    <row r="27" spans="2:5" x14ac:dyDescent="0.25">
      <c r="B27" s="37" t="s">
        <v>20</v>
      </c>
      <c r="C27" s="35" t="s">
        <v>21</v>
      </c>
    </row>
  </sheetData>
  <sheetProtection algorithmName="SHA-512" hashValue="fREUe71elLO4V9hzGDEi/RvNkdodJIGtmLGjIpPMoMDqFSB5G6Q4bm8REwXeKmMXjMYlJI4xWmCAjUdHLZ6OTw==" saltValue="Jh/mOdlQfekzmv3UjtWFXA==" spinCount="100000" sheet="1" objects="1" scenarios="1"/>
  <mergeCells count="5">
    <mergeCell ref="B2:C2"/>
    <mergeCell ref="E4:K4"/>
    <mergeCell ref="E5:K5"/>
    <mergeCell ref="E8:K8"/>
    <mergeCell ref="B14:C14"/>
  </mergeCells>
  <hyperlinks>
    <hyperlink ref="B27" r:id="rId1"/>
  </hyperlinks>
  <pageMargins left="0.51181102362204722" right="0.51181102362204722" top="0.78740157480314965" bottom="0.78740157480314965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PREÇO FATOR MARK-UP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Adalberto Tonon</dc:creator>
  <cp:lastModifiedBy>João de Carvalho</cp:lastModifiedBy>
  <dcterms:created xsi:type="dcterms:W3CDTF">2018-01-31T22:55:02Z</dcterms:created>
  <dcterms:modified xsi:type="dcterms:W3CDTF">2018-02-05T12:15:34Z</dcterms:modified>
</cp:coreProperties>
</file>