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Plan1" sheetId="1" r:id="rId1"/>
  </sheets>
  <definedNames>
    <definedName name="_xlnm.Print_Area" localSheetId="0">'Plan1'!$A$1:$E$28</definedName>
  </definedNames>
  <calcPr fullCalcOnLoad="1"/>
</workbook>
</file>

<file path=xl/sharedStrings.xml><?xml version="1.0" encoding="utf-8"?>
<sst xmlns="http://schemas.openxmlformats.org/spreadsheetml/2006/main" count="43" uniqueCount="39">
  <si>
    <t>Composição dos proventos</t>
  </si>
  <si>
    <t>Carga horária suplementar</t>
  </si>
  <si>
    <t>Adicional de insalubridade</t>
  </si>
  <si>
    <t>Gratificação de chefia</t>
  </si>
  <si>
    <t>Inclusão de parcelas temporárias</t>
  </si>
  <si>
    <t>Tipo</t>
  </si>
  <si>
    <t>Sim ou Não</t>
  </si>
  <si>
    <t>Fundamento legal para incorporação</t>
  </si>
  <si>
    <t>Fundamentação</t>
  </si>
  <si>
    <t>Outras</t>
  </si>
  <si>
    <t>Data Nascimento</t>
  </si>
  <si>
    <t>Nome Servidor</t>
  </si>
  <si>
    <t>Data Admissão Serv. Público</t>
  </si>
  <si>
    <t>O valor do benefício não pode exceder a remuneração do cargo efetivo</t>
  </si>
  <si>
    <t>José da Silva</t>
  </si>
  <si>
    <t>não</t>
  </si>
  <si>
    <t>Masculino</t>
  </si>
  <si>
    <t>Informação dos tempos de contribuições nos diversos regimes</t>
  </si>
  <si>
    <t>Requisito</t>
  </si>
  <si>
    <t>Aposentadoria obrigatória ao servidor que completar 70 anos de idade, com proventos proporcionais ao tempo de contribuição</t>
  </si>
  <si>
    <t>APOSENTADORIA COMPULSÓRIA - PROVENTOS PROPORCIONAIS PELA MÉDIA</t>
  </si>
  <si>
    <t>Feminino</t>
  </si>
  <si>
    <t>Sexo - Selecione a opção</t>
  </si>
  <si>
    <r>
      <t>Reajuste do benefício:</t>
    </r>
    <r>
      <rPr>
        <sz val="8"/>
        <rFont val="Arial"/>
        <family val="2"/>
      </rPr>
      <t xml:space="preserve"> Dar-se-a na mesma data em que ocorrer o reajuste do RGPS, de acordo com a variação do índice definido pelo ente da federação. Na ausência de definição do índice do reajustamento pelo ente, os benefícios serão corrigidos pelos mesmos índices aplicados aos benefícios do Regime Geral de Previdência Social - RGPS.</t>
    </r>
  </si>
  <si>
    <t>CTC emitida pelo INSS &gt;&gt;&gt;</t>
  </si>
  <si>
    <t>CTC emitida por outro RPPS &gt;&gt;&gt;</t>
  </si>
  <si>
    <t>CTC emitida pelo RPPS atual &gt;&gt;&gt;</t>
  </si>
  <si>
    <t>Tempo total conforme certidões, em número de dias &gt;&gt;&gt;</t>
  </si>
  <si>
    <t>Tempo necessário para aposentadoria integral (10950 para mulher e 12775 para homem) &gt;&gt;&gt;</t>
  </si>
  <si>
    <r>
      <t>Forma de cálculo:</t>
    </r>
    <r>
      <rPr>
        <sz val="8"/>
        <rFont val="Arial"/>
        <family val="2"/>
      </rPr>
      <t xml:space="preserve"> Média aritmética das maiores remunerações utilizadas como base de cálculo das contribuições do servidor aos regimes a que esteve vinculado, correspondentes a 80% do período contributivo desde julho de 1994, respeitando, em qualquer hipótese, como teto, a remuneração do servidor no cargo efetivo do mês em que se der a concessão do benefício.       </t>
    </r>
  </si>
  <si>
    <t>REGRA PERMANENTE</t>
  </si>
  <si>
    <t xml:space="preserve"> Art. 40, § 1º, II, CF/88, na nova redação dada pela EC 41/2004</t>
  </si>
  <si>
    <t>Proventos proporcionais no percentual de &gt;&gt;&gt;</t>
  </si>
  <si>
    <t>APOSENTADORIA COMPULSÓRIA C/ PROVENTOS PROPORCIONAIS NO VALOR DE R$-</t>
  </si>
  <si>
    <t>Data prevista para a aposentadoria (obrigatoriamente no dia que completar 70 anos) &gt;</t>
  </si>
  <si>
    <t>Idade do servidor na aposentadoria &gt;</t>
  </si>
  <si>
    <r>
      <t>INFORMAR</t>
    </r>
    <r>
      <rPr>
        <sz val="8"/>
        <rFont val="Arial"/>
        <family val="2"/>
      </rPr>
      <t xml:space="preserve"> - Média aritmética das maiores remunerações utilizadas como base de cálculo das contribuições do servidor aos regimes a que esteve vinculado, correspondentes a 80% do período contributivo desde julho de 1994 </t>
    </r>
    <r>
      <rPr>
        <sz val="8"/>
        <color indexed="10"/>
        <rFont val="Arial"/>
        <family val="2"/>
      </rPr>
      <t>(Se houver previsão legal, as parcelas temporárias de local de trabalho serão consideradas para efeito do cálculo da média) &gt;&gt;&gt;&gt;&gt;&gt;</t>
    </r>
  </si>
  <si>
    <r>
      <t xml:space="preserve">INFORMAR </t>
    </r>
    <r>
      <rPr>
        <sz val="8"/>
        <rFont val="Arial"/>
        <family val="2"/>
      </rPr>
      <t xml:space="preserve">- Última Remuneração do servidor no cargo efetivo (constituída pelo vencimento e vantagens pecuniárias permanentes estabelecidas em lei, acrescido dos adicionais de caráter individual e das vantagens pessoais permanentes) </t>
    </r>
    <r>
      <rPr>
        <sz val="8"/>
        <color indexed="10"/>
        <rFont val="Arial"/>
        <family val="2"/>
      </rPr>
      <t>Vedada a inclusão de parcelas temporárias de local de trabalho   &gt;&gt;&gt;&gt;&gt;&gt;&gt;</t>
    </r>
    <r>
      <rPr>
        <sz val="8"/>
        <rFont val="Arial"/>
        <family val="2"/>
      </rPr>
      <t xml:space="preserve">
</t>
    </r>
  </si>
  <si>
    <r>
      <t xml:space="preserve">Dados do servidor  - Informar o solicitado nas células de cor branca </t>
    </r>
    <r>
      <rPr>
        <b/>
        <sz val="10"/>
        <color indexed="10"/>
        <rFont val="Arial"/>
        <family val="2"/>
      </rPr>
      <t>(informações obrigatórias)</t>
    </r>
  </si>
</sst>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416]dddd\,\ d&quot; de &quot;mmmm&quot; de &quot;yyyy"/>
    <numFmt numFmtId="173" formatCode="dd/mm/yy;@"/>
    <numFmt numFmtId="174" formatCode="mm/yyyy"/>
    <numFmt numFmtId="175" formatCode="&quot;R$ &quot;#,##0.00"/>
    <numFmt numFmtId="176" formatCode="&quot;Sim&quot;;&quot;Sim&quot;;&quot;Não&quot;"/>
    <numFmt numFmtId="177" formatCode="&quot;Verdadeiro&quot;;&quot;Verdadeiro&quot;;&quot;Falso&quot;"/>
    <numFmt numFmtId="178" formatCode="&quot;Ativar&quot;;&quot;Ativar&quot;;&quot;Desativar&quot;"/>
    <numFmt numFmtId="179" formatCode="[$€-2]\ #,##0.00_);[Red]\([$€-2]\ #,##0.00\)"/>
    <numFmt numFmtId="180" formatCode="dd/dd/yyyy"/>
  </numFmts>
  <fonts count="54">
    <font>
      <sz val="10"/>
      <name val="Arial"/>
      <family val="0"/>
    </font>
    <font>
      <b/>
      <sz val="8"/>
      <name val="Arial"/>
      <family val="2"/>
    </font>
    <font>
      <sz val="8"/>
      <name val="Arial"/>
      <family val="0"/>
    </font>
    <font>
      <sz val="6"/>
      <color indexed="10"/>
      <name val="Arial"/>
      <family val="2"/>
    </font>
    <font>
      <sz val="8"/>
      <color indexed="10"/>
      <name val="Arial"/>
      <family val="2"/>
    </font>
    <font>
      <b/>
      <sz val="10"/>
      <name val="Arial"/>
      <family val="2"/>
    </font>
    <font>
      <b/>
      <sz val="10"/>
      <color indexed="10"/>
      <name val="Arial"/>
      <family val="2"/>
    </font>
    <font>
      <b/>
      <sz val="10"/>
      <color indexed="8"/>
      <name val="Arial"/>
      <family val="2"/>
    </font>
    <font>
      <u val="single"/>
      <sz val="10"/>
      <color indexed="12"/>
      <name val="Arial"/>
      <family val="0"/>
    </font>
    <font>
      <u val="single"/>
      <sz val="10"/>
      <color indexed="36"/>
      <name val="Arial"/>
      <family val="0"/>
    </font>
    <font>
      <b/>
      <sz val="9"/>
      <name val="Arial"/>
      <family val="2"/>
    </font>
    <font>
      <b/>
      <sz val="8"/>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6"/>
      <color indexed="8"/>
      <name val="Arial"/>
      <family val="2"/>
    </font>
    <font>
      <sz val="8"/>
      <color indexed="8"/>
      <name val="Arial"/>
      <family val="2"/>
    </font>
    <font>
      <u val="single"/>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6"/>
      <color theme="1"/>
      <name val="Arial"/>
      <family val="2"/>
    </font>
    <font>
      <sz val="8"/>
      <color theme="1"/>
      <name val="Arial"/>
      <family val="2"/>
    </font>
    <font>
      <sz val="10"/>
      <color theme="1"/>
      <name val="Arial"/>
      <family val="2"/>
    </font>
    <font>
      <u val="single"/>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color indexed="63"/>
      </left>
      <right style="medium"/>
      <top style="medium"/>
      <bottom style="medium"/>
    </border>
    <border>
      <left style="thin"/>
      <right style="thin"/>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style="medium"/>
      <top style="thin"/>
      <bottom>
        <color indexed="63"/>
      </bottom>
    </border>
    <border>
      <left style="thick"/>
      <right style="thick"/>
      <top style="thick"/>
      <bottom style="thick"/>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color indexed="63"/>
      </bottom>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0"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121">
    <xf numFmtId="0" fontId="0" fillId="0" borderId="0" xfId="0" applyAlignment="1">
      <alignment/>
    </xf>
    <xf numFmtId="0" fontId="2" fillId="0" borderId="0" xfId="0" applyFont="1" applyAlignment="1">
      <alignment vertical="top"/>
    </xf>
    <xf numFmtId="0" fontId="1" fillId="0" borderId="0" xfId="0" applyFont="1" applyBorder="1" applyAlignment="1">
      <alignment horizontal="center" vertical="center"/>
    </xf>
    <xf numFmtId="4" fontId="3" fillId="0" borderId="0" xfId="0" applyNumberFormat="1" applyFont="1" applyAlignment="1">
      <alignment vertical="top"/>
    </xf>
    <xf numFmtId="0" fontId="3" fillId="0" borderId="0" xfId="0" applyFont="1" applyAlignment="1">
      <alignment vertical="top"/>
    </xf>
    <xf numFmtId="0" fontId="2" fillId="0" borderId="0" xfId="0" applyFont="1" applyBorder="1" applyAlignment="1">
      <alignment horizontal="left" vertical="center"/>
    </xf>
    <xf numFmtId="0" fontId="2" fillId="0" borderId="0" xfId="0" applyFont="1" applyBorder="1" applyAlignment="1">
      <alignment horizontal="center" vertical="center"/>
    </xf>
    <xf numFmtId="3" fontId="2" fillId="0" borderId="0" xfId="0" applyNumberFormat="1" applyFont="1" applyBorder="1" applyAlignment="1">
      <alignment horizontal="center" vertical="center"/>
    </xf>
    <xf numFmtId="3" fontId="2" fillId="0" borderId="0" xfId="0" applyNumberFormat="1" applyFont="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pplyBorder="1" applyAlignment="1">
      <alignment vertical="center"/>
    </xf>
    <xf numFmtId="4" fontId="4" fillId="0" borderId="0" xfId="0" applyNumberFormat="1" applyFont="1" applyAlignment="1">
      <alignment vertical="top"/>
    </xf>
    <xf numFmtId="0" fontId="4" fillId="0" borderId="0" xfId="0" applyFont="1" applyAlignment="1">
      <alignment vertical="top"/>
    </xf>
    <xf numFmtId="0" fontId="2" fillId="33" borderId="10" xfId="0" applyFont="1" applyFill="1" applyBorder="1" applyAlignment="1">
      <alignment horizontal="left" vertical="center"/>
    </xf>
    <xf numFmtId="0" fontId="2" fillId="33" borderId="11" xfId="0" applyFont="1" applyFill="1" applyBorder="1" applyAlignment="1">
      <alignment horizontal="center" vertical="center"/>
    </xf>
    <xf numFmtId="0" fontId="2" fillId="33" borderId="11" xfId="0" applyFont="1" applyFill="1" applyBorder="1" applyAlignment="1">
      <alignment vertical="center"/>
    </xf>
    <xf numFmtId="0" fontId="2" fillId="33" borderId="12" xfId="0" applyFont="1" applyFill="1" applyBorder="1" applyAlignment="1">
      <alignment horizontal="left" vertical="center"/>
    </xf>
    <xf numFmtId="3" fontId="2" fillId="34" borderId="13" xfId="0" applyNumberFormat="1" applyFont="1" applyFill="1" applyBorder="1" applyAlignment="1">
      <alignment horizontal="center" vertical="center" wrapText="1"/>
    </xf>
    <xf numFmtId="0" fontId="2" fillId="0" borderId="14" xfId="0" applyFont="1" applyBorder="1" applyAlignment="1" applyProtection="1">
      <alignment horizontal="center" vertical="center"/>
      <protection locked="0"/>
    </xf>
    <xf numFmtId="14" fontId="2" fillId="0" borderId="15" xfId="0" applyNumberFormat="1" applyFont="1" applyBorder="1" applyAlignment="1" applyProtection="1">
      <alignment horizontal="center" vertical="center"/>
      <protection locked="0"/>
    </xf>
    <xf numFmtId="14" fontId="2" fillId="0" borderId="16" xfId="0" applyNumberFormat="1" applyFont="1" applyBorder="1" applyAlignment="1" applyProtection="1">
      <alignment horizontal="center" vertical="center"/>
      <protection locked="0"/>
    </xf>
    <xf numFmtId="3" fontId="2" fillId="0" borderId="13" xfId="0" applyNumberFormat="1" applyFont="1" applyBorder="1" applyAlignment="1" applyProtection="1">
      <alignment horizontal="center" vertical="center"/>
      <protection locked="0"/>
    </xf>
    <xf numFmtId="3" fontId="2" fillId="0" borderId="17"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3" fontId="2" fillId="34" borderId="18" xfId="0" applyNumberFormat="1" applyFont="1" applyFill="1" applyBorder="1" applyAlignment="1" applyProtection="1">
      <alignment horizontal="center" vertical="center" wrapText="1"/>
      <protection locked="0"/>
    </xf>
    <xf numFmtId="10" fontId="6" fillId="34" borderId="10" xfId="0" applyNumberFormat="1" applyFont="1" applyFill="1" applyBorder="1" applyAlignment="1">
      <alignment horizontal="center" vertical="center"/>
    </xf>
    <xf numFmtId="14" fontId="4" fillId="0" borderId="0" xfId="0" applyNumberFormat="1" applyFont="1" applyAlignment="1" applyProtection="1">
      <alignment vertical="top"/>
      <protection locked="0"/>
    </xf>
    <xf numFmtId="0" fontId="2" fillId="0" borderId="0" xfId="0" applyFont="1" applyAlignment="1" applyProtection="1">
      <alignment vertical="top"/>
      <protection locked="0"/>
    </xf>
    <xf numFmtId="0" fontId="4" fillId="0" borderId="0" xfId="0" applyFont="1" applyAlignment="1" applyProtection="1">
      <alignment vertical="top"/>
      <protection locked="0"/>
    </xf>
    <xf numFmtId="4" fontId="4" fillId="0" borderId="0" xfId="0" applyNumberFormat="1" applyFont="1" applyAlignment="1" applyProtection="1">
      <alignment vertical="top"/>
      <protection locked="0"/>
    </xf>
    <xf numFmtId="3" fontId="4" fillId="0" borderId="0" xfId="0" applyNumberFormat="1" applyFont="1" applyAlignment="1" applyProtection="1">
      <alignment vertical="top"/>
      <protection locked="0"/>
    </xf>
    <xf numFmtId="0" fontId="2" fillId="34" borderId="10" xfId="0" applyFont="1" applyFill="1" applyBorder="1" applyAlignment="1">
      <alignment horizontal="center"/>
    </xf>
    <xf numFmtId="4" fontId="5" fillId="35" borderId="19" xfId="0" applyNumberFormat="1" applyFont="1" applyFill="1" applyBorder="1" applyAlignment="1" applyProtection="1">
      <alignment horizontal="center" vertical="center"/>
      <protection locked="0"/>
    </xf>
    <xf numFmtId="4" fontId="5" fillId="36" borderId="19" xfId="0" applyNumberFormat="1" applyFont="1" applyFill="1" applyBorder="1" applyAlignment="1">
      <alignment horizontal="center" vertical="center" wrapText="1"/>
    </xf>
    <xf numFmtId="4" fontId="5" fillId="35" borderId="19" xfId="0" applyNumberFormat="1" applyFont="1" applyFill="1" applyBorder="1" applyAlignment="1" applyProtection="1">
      <alignment horizontal="center" vertical="center" wrapText="1"/>
      <protection locked="0"/>
    </xf>
    <xf numFmtId="0" fontId="2" fillId="33" borderId="20" xfId="0" applyFont="1" applyFill="1" applyBorder="1" applyAlignment="1">
      <alignment horizontal="right" vertical="center"/>
    </xf>
    <xf numFmtId="0" fontId="0" fillId="0" borderId="21" xfId="0" applyBorder="1" applyAlignment="1">
      <alignment horizontal="right" vertical="center"/>
    </xf>
    <xf numFmtId="0" fontId="0" fillId="0" borderId="14" xfId="0" applyBorder="1" applyAlignment="1">
      <alignment horizontal="right" vertical="center"/>
    </xf>
    <xf numFmtId="0" fontId="11" fillId="33" borderId="19" xfId="0" applyFont="1" applyFill="1" applyBorder="1" applyAlignment="1">
      <alignment horizontal="justify" vertical="distributed" wrapText="1"/>
    </xf>
    <xf numFmtId="0" fontId="2" fillId="33" borderId="19" xfId="0" applyFont="1" applyFill="1" applyBorder="1" applyAlignment="1">
      <alignment horizontal="justify" vertical="distributed"/>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14" xfId="0" applyFont="1" applyFill="1" applyBorder="1" applyAlignment="1">
      <alignment horizontal="center" vertical="center"/>
    </xf>
    <xf numFmtId="3" fontId="2" fillId="33" borderId="22" xfId="0" applyNumberFormat="1" applyFont="1" applyFill="1" applyBorder="1" applyAlignment="1">
      <alignment horizontal="right" vertical="center" wrapText="1"/>
    </xf>
    <xf numFmtId="3" fontId="2" fillId="33" borderId="23" xfId="0" applyNumberFormat="1" applyFont="1" applyFill="1" applyBorder="1" applyAlignment="1">
      <alignment horizontal="right" vertical="center" wrapText="1"/>
    </xf>
    <xf numFmtId="0" fontId="0" fillId="0" borderId="23" xfId="0" applyBorder="1" applyAlignment="1">
      <alignment horizontal="right" vertical="center"/>
    </xf>
    <xf numFmtId="0" fontId="0" fillId="0" borderId="24" xfId="0" applyBorder="1" applyAlignment="1">
      <alignment horizontal="right" vertical="center"/>
    </xf>
    <xf numFmtId="3" fontId="2" fillId="33" borderId="25" xfId="0" applyNumberFormat="1" applyFont="1" applyFill="1" applyBorder="1" applyAlignment="1">
      <alignment horizontal="right" vertical="center" wrapText="1"/>
    </xf>
    <xf numFmtId="3" fontId="2" fillId="33" borderId="26" xfId="0" applyNumberFormat="1" applyFont="1" applyFill="1" applyBorder="1" applyAlignment="1">
      <alignment horizontal="right" vertical="center" wrapText="1"/>
    </xf>
    <xf numFmtId="0" fontId="0" fillId="0" borderId="26" xfId="0" applyBorder="1" applyAlignment="1">
      <alignment horizontal="right" vertical="center" wrapText="1"/>
    </xf>
    <xf numFmtId="0" fontId="0" fillId="0" borderId="27" xfId="0" applyBorder="1" applyAlignment="1">
      <alignment horizontal="right" vertical="center" wrapText="1"/>
    </xf>
    <xf numFmtId="0" fontId="5" fillId="37" borderId="20" xfId="0" applyFont="1" applyFill="1" applyBorder="1" applyAlignment="1">
      <alignment horizontal="center" vertical="center"/>
    </xf>
    <xf numFmtId="0" fontId="5" fillId="37" borderId="21" xfId="0" applyFont="1" applyFill="1" applyBorder="1" applyAlignment="1">
      <alignment vertical="center"/>
    </xf>
    <xf numFmtId="0" fontId="5" fillId="37" borderId="14" xfId="0" applyFont="1" applyFill="1" applyBorder="1" applyAlignment="1">
      <alignment vertical="center"/>
    </xf>
    <xf numFmtId="0" fontId="5" fillId="38" borderId="28" xfId="0" applyFont="1" applyFill="1" applyBorder="1" applyAlignment="1">
      <alignment horizontal="center" vertical="center"/>
    </xf>
    <xf numFmtId="0" fontId="5" fillId="38" borderId="29" xfId="0" applyFont="1" applyFill="1" applyBorder="1" applyAlignment="1">
      <alignment horizontal="center" vertical="center"/>
    </xf>
    <xf numFmtId="0" fontId="5" fillId="38" borderId="30" xfId="0" applyFont="1" applyFill="1" applyBorder="1" applyAlignment="1">
      <alignment horizontal="center" vertical="center"/>
    </xf>
    <xf numFmtId="0" fontId="2" fillId="0" borderId="21"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33" borderId="21" xfId="0" applyFont="1" applyFill="1" applyBorder="1" applyAlignment="1">
      <alignment horizontal="left" vertical="center"/>
    </xf>
    <xf numFmtId="0" fontId="2" fillId="33" borderId="21" xfId="0" applyFont="1" applyFill="1" applyBorder="1" applyAlignment="1">
      <alignment/>
    </xf>
    <xf numFmtId="0" fontId="2" fillId="33" borderId="14" xfId="0" applyFont="1" applyFill="1" applyBorder="1" applyAlignment="1">
      <alignment/>
    </xf>
    <xf numFmtId="0" fontId="5" fillId="0" borderId="21" xfId="0" applyFont="1" applyBorder="1" applyAlignment="1">
      <alignment horizontal="center"/>
    </xf>
    <xf numFmtId="0" fontId="5" fillId="0" borderId="14" xfId="0" applyFont="1" applyBorder="1" applyAlignment="1">
      <alignment horizontal="center"/>
    </xf>
    <xf numFmtId="14" fontId="2" fillId="0" borderId="20" xfId="0" applyNumberFormat="1" applyFont="1" applyBorder="1" applyAlignment="1" applyProtection="1">
      <alignment horizontal="left" vertical="center"/>
      <protection locked="0"/>
    </xf>
    <xf numFmtId="14" fontId="2" fillId="0" borderId="14" xfId="0" applyNumberFormat="1" applyFont="1" applyBorder="1" applyAlignment="1" applyProtection="1">
      <alignment horizontal="left" vertical="center"/>
      <protection locked="0"/>
    </xf>
    <xf numFmtId="0" fontId="2" fillId="33" borderId="20" xfId="0" applyFont="1" applyFill="1" applyBorder="1" applyAlignment="1">
      <alignment horizontal="left" vertical="distributed"/>
    </xf>
    <xf numFmtId="0" fontId="0" fillId="0" borderId="21" xfId="0" applyBorder="1" applyAlignment="1">
      <alignment horizontal="left" vertical="distributed"/>
    </xf>
    <xf numFmtId="0" fontId="0" fillId="0" borderId="14" xfId="0" applyBorder="1" applyAlignment="1">
      <alignment horizontal="left" vertical="distributed"/>
    </xf>
    <xf numFmtId="4" fontId="1" fillId="37" borderId="32" xfId="0" applyNumberFormat="1" applyFont="1" applyFill="1" applyBorder="1" applyAlignment="1">
      <alignment horizontal="center" vertical="center" wrapText="1"/>
    </xf>
    <xf numFmtId="4" fontId="1" fillId="37" borderId="23" xfId="0" applyNumberFormat="1" applyFont="1" applyFill="1" applyBorder="1" applyAlignment="1">
      <alignment horizontal="center" vertical="center"/>
    </xf>
    <xf numFmtId="4" fontId="1" fillId="37" borderId="17" xfId="0" applyNumberFormat="1" applyFont="1" applyFill="1" applyBorder="1" applyAlignment="1">
      <alignment horizontal="center" vertical="center"/>
    </xf>
    <xf numFmtId="0" fontId="10" fillId="36" borderId="19" xfId="0" applyFont="1" applyFill="1" applyBorder="1" applyAlignment="1">
      <alignment horizontal="right" vertical="center" wrapText="1"/>
    </xf>
    <xf numFmtId="10" fontId="1" fillId="33" borderId="25" xfId="0" applyNumberFormat="1" applyFont="1" applyFill="1" applyBorder="1" applyAlignment="1">
      <alignment horizontal="justify" vertical="distributed" wrapText="1"/>
    </xf>
    <xf numFmtId="0" fontId="0" fillId="0" borderId="26" xfId="0" applyBorder="1" applyAlignment="1">
      <alignment horizontal="justify" vertical="distributed"/>
    </xf>
    <xf numFmtId="0" fontId="0" fillId="0" borderId="27" xfId="0" applyBorder="1" applyAlignment="1">
      <alignment horizontal="justify" vertical="distributed"/>
    </xf>
    <xf numFmtId="3" fontId="2" fillId="33" borderId="33" xfId="0" applyNumberFormat="1" applyFont="1" applyFill="1" applyBorder="1" applyAlignment="1">
      <alignment horizontal="right" vertical="center" wrapText="1"/>
    </xf>
    <xf numFmtId="3" fontId="2" fillId="33" borderId="34" xfId="0" applyNumberFormat="1" applyFont="1" applyFill="1" applyBorder="1" applyAlignment="1">
      <alignment horizontal="right" vertical="center" wrapText="1"/>
    </xf>
    <xf numFmtId="0" fontId="0" fillId="0" borderId="34" xfId="0" applyBorder="1" applyAlignment="1">
      <alignment horizontal="right" vertical="center"/>
    </xf>
    <xf numFmtId="0" fontId="0" fillId="0" borderId="35" xfId="0" applyBorder="1" applyAlignment="1">
      <alignment horizontal="right" vertical="center"/>
    </xf>
    <xf numFmtId="3" fontId="2" fillId="33" borderId="32" xfId="0" applyNumberFormat="1" applyFont="1" applyFill="1" applyBorder="1" applyAlignment="1">
      <alignment horizontal="right" vertical="center" wrapText="1"/>
    </xf>
    <xf numFmtId="0" fontId="0" fillId="0" borderId="17" xfId="0" applyBorder="1" applyAlignment="1">
      <alignment horizontal="right" vertical="center"/>
    </xf>
    <xf numFmtId="10" fontId="11" fillId="33" borderId="19" xfId="0" applyNumberFormat="1" applyFont="1" applyFill="1" applyBorder="1" applyAlignment="1">
      <alignment horizontal="justify" vertical="distributed"/>
    </xf>
    <xf numFmtId="0" fontId="0" fillId="0" borderId="19" xfId="0" applyBorder="1" applyAlignment="1">
      <alignment horizontal="justify" vertical="distributed"/>
    </xf>
    <xf numFmtId="10" fontId="1" fillId="33" borderId="36" xfId="0" applyNumberFormat="1" applyFont="1" applyFill="1" applyBorder="1" applyAlignment="1">
      <alignment horizontal="justify" vertical="distributed" wrapText="1"/>
    </xf>
    <xf numFmtId="0" fontId="0" fillId="33" borderId="37" xfId="0" applyFont="1" applyFill="1" applyBorder="1" applyAlignment="1">
      <alignment horizontal="justify" vertical="distributed"/>
    </xf>
    <xf numFmtId="0" fontId="0" fillId="0" borderId="37" xfId="0" applyBorder="1" applyAlignment="1">
      <alignment/>
    </xf>
    <xf numFmtId="3" fontId="2" fillId="33" borderId="20" xfId="0" applyNumberFormat="1" applyFont="1" applyFill="1" applyBorder="1" applyAlignment="1">
      <alignment horizontal="right" vertical="center" wrapText="1"/>
    </xf>
    <xf numFmtId="3" fontId="0" fillId="33" borderId="21" xfId="0" applyNumberFormat="1" applyFill="1" applyBorder="1" applyAlignment="1">
      <alignment horizontal="right" vertical="center" wrapText="1"/>
    </xf>
    <xf numFmtId="3" fontId="0" fillId="33" borderId="14" xfId="0" applyNumberFormat="1" applyFill="1" applyBorder="1" applyAlignment="1">
      <alignment horizontal="right" vertical="center" wrapText="1"/>
    </xf>
    <xf numFmtId="10" fontId="5" fillId="37" borderId="20" xfId="0" applyNumberFormat="1" applyFont="1" applyFill="1" applyBorder="1" applyAlignment="1">
      <alignment horizontal="center" vertical="center" wrapText="1"/>
    </xf>
    <xf numFmtId="10" fontId="5" fillId="37" borderId="21" xfId="0" applyNumberFormat="1" applyFont="1" applyFill="1" applyBorder="1" applyAlignment="1">
      <alignment horizontal="center" vertical="center"/>
    </xf>
    <xf numFmtId="10" fontId="5" fillId="37" borderId="14" xfId="0" applyNumberFormat="1" applyFont="1" applyFill="1" applyBorder="1" applyAlignment="1">
      <alignment horizontal="center" vertical="center"/>
    </xf>
    <xf numFmtId="3" fontId="7" fillId="33" borderId="20" xfId="0" applyNumberFormat="1" applyFont="1" applyFill="1" applyBorder="1" applyAlignment="1">
      <alignment horizontal="right" vertical="center"/>
    </xf>
    <xf numFmtId="0" fontId="5" fillId="0" borderId="21" xfId="0" applyFont="1" applyBorder="1" applyAlignment="1">
      <alignment horizontal="right" vertical="center"/>
    </xf>
    <xf numFmtId="0" fontId="5" fillId="0" borderId="14" xfId="0" applyFont="1" applyBorder="1" applyAlignment="1">
      <alignment horizontal="right" vertical="center"/>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22"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37" borderId="40" xfId="0" applyFont="1" applyFill="1" applyBorder="1" applyAlignment="1">
      <alignment horizontal="center" vertical="center" wrapText="1"/>
    </xf>
    <xf numFmtId="0" fontId="2" fillId="37" borderId="41"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42" xfId="0" applyFont="1" applyFill="1" applyBorder="1" applyAlignment="1">
      <alignment horizontal="center" vertical="center"/>
    </xf>
    <xf numFmtId="0" fontId="2" fillId="0" borderId="22"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4" fontId="50" fillId="0" borderId="0" xfId="0" applyNumberFormat="1" applyFont="1" applyAlignment="1">
      <alignment vertical="top"/>
    </xf>
    <xf numFmtId="4" fontId="51" fillId="0" borderId="0" xfId="0" applyNumberFormat="1" applyFont="1" applyAlignment="1">
      <alignment vertical="top"/>
    </xf>
    <xf numFmtId="4" fontId="51" fillId="0" borderId="0" xfId="0" applyNumberFormat="1" applyFont="1" applyAlignment="1" applyProtection="1">
      <alignment vertical="top"/>
      <protection locked="0"/>
    </xf>
    <xf numFmtId="22" fontId="52" fillId="0" borderId="0" xfId="0" applyNumberFormat="1" applyFont="1" applyAlignment="1" applyProtection="1">
      <alignment/>
      <protection locked="0"/>
    </xf>
    <xf numFmtId="3" fontId="51" fillId="0" borderId="0" xfId="0" applyNumberFormat="1" applyFont="1" applyAlignment="1" applyProtection="1">
      <alignment vertical="top"/>
      <protection locked="0"/>
    </xf>
    <xf numFmtId="3" fontId="50" fillId="0" borderId="0" xfId="0" applyNumberFormat="1" applyFont="1" applyAlignment="1" applyProtection="1">
      <alignment vertical="top"/>
      <protection locked="0"/>
    </xf>
    <xf numFmtId="4" fontId="50" fillId="0" borderId="0" xfId="0" applyNumberFormat="1" applyFont="1" applyAlignment="1" applyProtection="1">
      <alignment vertical="top"/>
      <protection locked="0"/>
    </xf>
    <xf numFmtId="4" fontId="52" fillId="34" borderId="0" xfId="0" applyNumberFormat="1" applyFont="1" applyFill="1" applyBorder="1" applyAlignment="1" applyProtection="1">
      <alignment horizontal="center" vertical="center" wrapText="1"/>
      <protection locked="0"/>
    </xf>
    <xf numFmtId="175" fontId="51" fillId="0" borderId="0" xfId="0" applyNumberFormat="1" applyFont="1" applyAlignment="1" applyProtection="1">
      <alignment horizontal="center" vertical="center"/>
      <protection locked="0"/>
    </xf>
    <xf numFmtId="4" fontId="53" fillId="0" borderId="0" xfId="0" applyNumberFormat="1" applyFont="1" applyAlignment="1">
      <alignment vertical="top"/>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
  <sheetViews>
    <sheetView tabSelected="1" view="pageBreakPreview" zoomScaleSheetLayoutView="100" zoomScalePageLayoutView="0" workbookViewId="0" topLeftCell="A1">
      <selection activeCell="L20" sqref="L20"/>
    </sheetView>
  </sheetViews>
  <sheetFormatPr defaultColWidth="8.8515625" defaultRowHeight="15" customHeight="1"/>
  <cols>
    <col min="1" max="1" width="14.28125" style="1" customWidth="1"/>
    <col min="2" max="2" width="21.7109375" style="1" bestFit="1" customWidth="1"/>
    <col min="3" max="3" width="19.7109375" style="1" customWidth="1"/>
    <col min="4" max="4" width="21.421875" style="1" customWidth="1"/>
    <col min="5" max="5" width="25.7109375" style="1" customWidth="1"/>
    <col min="6" max="6" width="7.28125" style="1" customWidth="1"/>
    <col min="7" max="7" width="10.7109375" style="111" hidden="1" customWidth="1"/>
    <col min="8" max="8" width="12.7109375" style="111" hidden="1" customWidth="1"/>
    <col min="9" max="9" width="11.8515625" style="3" customWidth="1"/>
    <col min="10" max="10" width="11.00390625" style="3" customWidth="1"/>
    <col min="11" max="11" width="9.421875" style="4" customWidth="1"/>
    <col min="12" max="12" width="8.8515625" style="1" customWidth="1"/>
    <col min="13" max="13" width="17.8515625" style="1" customWidth="1"/>
    <col min="14" max="16384" width="8.8515625" style="1" customWidth="1"/>
  </cols>
  <sheetData>
    <row r="1" spans="1:5" ht="15" customHeight="1" thickBot="1">
      <c r="A1" s="44" t="s">
        <v>30</v>
      </c>
      <c r="B1" s="45"/>
      <c r="C1" s="45"/>
      <c r="D1" s="45"/>
      <c r="E1" s="46"/>
    </row>
    <row r="2" spans="1:6" ht="15" customHeight="1" thickBot="1">
      <c r="A2" s="58" t="s">
        <v>20</v>
      </c>
      <c r="B2" s="59"/>
      <c r="C2" s="59"/>
      <c r="D2" s="59"/>
      <c r="E2" s="60"/>
      <c r="F2" s="2"/>
    </row>
    <row r="3" spans="1:11" ht="15" customHeight="1" thickBot="1">
      <c r="A3" s="16" t="s">
        <v>8</v>
      </c>
      <c r="B3" s="63" t="s">
        <v>31</v>
      </c>
      <c r="C3" s="64"/>
      <c r="D3" s="64"/>
      <c r="E3" s="65"/>
      <c r="F3" s="5"/>
      <c r="G3" s="112"/>
      <c r="H3" s="112"/>
      <c r="I3" s="14"/>
      <c r="J3" s="14"/>
      <c r="K3" s="15"/>
    </row>
    <row r="4" spans="1:11" ht="15" customHeight="1" thickBot="1">
      <c r="A4" s="16" t="s">
        <v>18</v>
      </c>
      <c r="B4" s="70" t="s">
        <v>19</v>
      </c>
      <c r="C4" s="71"/>
      <c r="D4" s="71"/>
      <c r="E4" s="72"/>
      <c r="F4" s="5"/>
      <c r="G4" s="112"/>
      <c r="H4" s="112"/>
      <c r="I4" s="14"/>
      <c r="J4" s="14"/>
      <c r="K4" s="15"/>
    </row>
    <row r="5" spans="1:11" ht="15" customHeight="1" thickBot="1">
      <c r="A5" s="55" t="s">
        <v>38</v>
      </c>
      <c r="B5" s="66"/>
      <c r="C5" s="66"/>
      <c r="D5" s="66"/>
      <c r="E5" s="67"/>
      <c r="F5" s="5"/>
      <c r="G5" s="112"/>
      <c r="H5" s="112"/>
      <c r="I5" s="14"/>
      <c r="J5" s="14"/>
      <c r="K5" s="15"/>
    </row>
    <row r="6" spans="1:11" ht="15" customHeight="1" thickBot="1">
      <c r="A6" s="16" t="s">
        <v>11</v>
      </c>
      <c r="B6" s="61" t="s">
        <v>14</v>
      </c>
      <c r="C6" s="62"/>
      <c r="D6" s="16" t="s">
        <v>22</v>
      </c>
      <c r="E6" s="21" t="s">
        <v>16</v>
      </c>
      <c r="F6" s="5"/>
      <c r="G6" s="113" t="s">
        <v>16</v>
      </c>
      <c r="H6" s="112"/>
      <c r="I6" s="30"/>
      <c r="J6" s="33"/>
      <c r="K6" s="15"/>
    </row>
    <row r="7" spans="1:11" ht="15" customHeight="1" thickBot="1">
      <c r="A7" s="16" t="s">
        <v>10</v>
      </c>
      <c r="B7" s="68">
        <v>13584</v>
      </c>
      <c r="C7" s="69"/>
      <c r="D7" s="16" t="s">
        <v>12</v>
      </c>
      <c r="E7" s="22">
        <v>34408</v>
      </c>
      <c r="F7" s="5"/>
      <c r="G7" s="113" t="s">
        <v>21</v>
      </c>
      <c r="H7" s="112"/>
      <c r="I7" s="34"/>
      <c r="J7" s="34"/>
      <c r="K7" s="15"/>
    </row>
    <row r="8" spans="1:12" ht="15" customHeight="1" thickBot="1">
      <c r="A8" s="39" t="s">
        <v>34</v>
      </c>
      <c r="B8" s="40"/>
      <c r="C8" s="40"/>
      <c r="D8" s="41"/>
      <c r="E8" s="23">
        <v>39273</v>
      </c>
      <c r="F8" s="6"/>
      <c r="G8" s="114"/>
      <c r="H8" s="112"/>
      <c r="I8" s="34"/>
      <c r="J8" s="34"/>
      <c r="K8" s="32"/>
      <c r="L8" s="31"/>
    </row>
    <row r="9" spans="1:12" ht="15" customHeight="1" thickBot="1">
      <c r="A9" s="39" t="s">
        <v>35</v>
      </c>
      <c r="B9" s="40"/>
      <c r="C9" s="40"/>
      <c r="D9" s="41"/>
      <c r="E9" s="35">
        <f>IF(B7=0," ",IF(B7&gt;0,G9))</f>
        <v>70</v>
      </c>
      <c r="F9" s="5"/>
      <c r="G9" s="114">
        <f>YEAR(E8)-YEAR(B7)-1+IF(DATE(1901,MONTH(B7),DAY(B7))-DATE(1901,MONTH(E8),DAY(E8))&lt;=0,1,0)</f>
        <v>70</v>
      </c>
      <c r="H9" s="113"/>
      <c r="I9" s="34"/>
      <c r="J9" s="34"/>
      <c r="K9" s="30"/>
      <c r="L9" s="31"/>
    </row>
    <row r="10" spans="1:12" ht="15" customHeight="1" thickBot="1">
      <c r="A10" s="55" t="s">
        <v>17</v>
      </c>
      <c r="B10" s="56"/>
      <c r="C10" s="56"/>
      <c r="D10" s="56"/>
      <c r="E10" s="57"/>
      <c r="F10" s="6"/>
      <c r="G10" s="115">
        <f>IF(E9=70,1,IF(E9&lt;70,0,0))</f>
        <v>1</v>
      </c>
      <c r="H10" s="113"/>
      <c r="I10" s="14"/>
      <c r="J10" s="14"/>
      <c r="K10" s="32"/>
      <c r="L10" s="31"/>
    </row>
    <row r="11" spans="1:8" ht="15" customHeight="1">
      <c r="A11" s="80" t="s">
        <v>24</v>
      </c>
      <c r="B11" s="81"/>
      <c r="C11" s="82"/>
      <c r="D11" s="83"/>
      <c r="E11" s="24">
        <v>5765</v>
      </c>
      <c r="F11" s="7"/>
      <c r="G11" s="115"/>
      <c r="H11" s="113"/>
    </row>
    <row r="12" spans="1:8" ht="15" customHeight="1">
      <c r="A12" s="84" t="s">
        <v>25</v>
      </c>
      <c r="B12" s="48"/>
      <c r="C12" s="49"/>
      <c r="D12" s="85"/>
      <c r="E12" s="24">
        <v>0</v>
      </c>
      <c r="F12" s="7"/>
      <c r="G12" s="115"/>
      <c r="H12" s="113"/>
    </row>
    <row r="13" spans="1:8" ht="15" customHeight="1">
      <c r="A13" s="47" t="s">
        <v>26</v>
      </c>
      <c r="B13" s="48"/>
      <c r="C13" s="49"/>
      <c r="D13" s="50"/>
      <c r="E13" s="25">
        <v>4865</v>
      </c>
      <c r="F13" s="7"/>
      <c r="G13" s="115"/>
      <c r="H13" s="113"/>
    </row>
    <row r="14" spans="1:8" ht="15" customHeight="1" thickBot="1">
      <c r="A14" s="51" t="s">
        <v>27</v>
      </c>
      <c r="B14" s="52"/>
      <c r="C14" s="53"/>
      <c r="D14" s="54"/>
      <c r="E14" s="20">
        <f>SUM(E11:E13)</f>
        <v>10630</v>
      </c>
      <c r="F14" s="8"/>
      <c r="G14" s="116"/>
      <c r="H14" s="117"/>
    </row>
    <row r="15" spans="1:6" ht="15" customHeight="1" thickBot="1">
      <c r="A15" s="91" t="s">
        <v>28</v>
      </c>
      <c r="B15" s="92"/>
      <c r="C15" s="92"/>
      <c r="D15" s="93"/>
      <c r="E15" s="28">
        <f>IF(E6="masculino",12775,IF(E6="feminino",10950))</f>
        <v>12775</v>
      </c>
      <c r="F15" s="9"/>
    </row>
    <row r="16" spans="1:6" ht="25.5" customHeight="1" thickBot="1">
      <c r="A16" s="97" t="s">
        <v>32</v>
      </c>
      <c r="B16" s="98"/>
      <c r="C16" s="98"/>
      <c r="D16" s="99"/>
      <c r="E16" s="29">
        <f>IF(E14/E15&gt;100%,100%,E14/E15)</f>
        <v>0.8320939334637965</v>
      </c>
      <c r="F16" s="10"/>
    </row>
    <row r="17" spans="1:6" ht="15" customHeight="1" thickBot="1">
      <c r="A17" s="94" t="s">
        <v>0</v>
      </c>
      <c r="B17" s="95"/>
      <c r="C17" s="95"/>
      <c r="D17" s="95"/>
      <c r="E17" s="96"/>
      <c r="F17" s="11"/>
    </row>
    <row r="18" spans="1:6" ht="36" customHeight="1" thickBot="1">
      <c r="A18" s="88" t="s">
        <v>29</v>
      </c>
      <c r="B18" s="89"/>
      <c r="C18" s="89"/>
      <c r="D18" s="89"/>
      <c r="E18" s="90"/>
      <c r="F18" s="11"/>
    </row>
    <row r="19" spans="1:6" ht="47.25" customHeight="1" thickBot="1" thickTop="1">
      <c r="A19" s="86" t="s">
        <v>36</v>
      </c>
      <c r="B19" s="87"/>
      <c r="C19" s="87"/>
      <c r="D19" s="87"/>
      <c r="E19" s="36">
        <v>1698</v>
      </c>
      <c r="F19" s="11"/>
    </row>
    <row r="20" spans="1:6" ht="36" customHeight="1" thickBot="1" thickTop="1">
      <c r="A20" s="42" t="s">
        <v>37</v>
      </c>
      <c r="B20" s="43"/>
      <c r="C20" s="43"/>
      <c r="D20" s="43"/>
      <c r="E20" s="38">
        <v>1552</v>
      </c>
      <c r="F20" s="6"/>
    </row>
    <row r="21" spans="1:8" ht="27.75" customHeight="1" thickBot="1" thickTop="1">
      <c r="A21" s="76" t="s">
        <v>33</v>
      </c>
      <c r="B21" s="76"/>
      <c r="C21" s="76"/>
      <c r="D21" s="76"/>
      <c r="E21" s="37">
        <f>IF(G10&lt;1,"FALTA REQUISITO PARA CONCESSÃO",IF(G10=1,H21))</f>
        <v>1291.409784735812</v>
      </c>
      <c r="F21" s="12"/>
      <c r="G21" s="118">
        <f>IF(E19&lt;E20,E19*E16,E20*E16)</f>
        <v>1291.409784735812</v>
      </c>
      <c r="H21" s="119">
        <f>IF(G21&lt;380,"PISO SALARIAL DO ENTE OU SALÁRIO MÍNIMO",G21)</f>
        <v>1291.409784735812</v>
      </c>
    </row>
    <row r="22" spans="1:6" ht="36" customHeight="1" thickBot="1" thickTop="1">
      <c r="A22" s="77" t="s">
        <v>23</v>
      </c>
      <c r="B22" s="78"/>
      <c r="C22" s="78"/>
      <c r="D22" s="78"/>
      <c r="E22" s="79"/>
      <c r="F22" s="11"/>
    </row>
    <row r="23" spans="1:6" ht="15" customHeight="1">
      <c r="A23" s="73" t="s">
        <v>13</v>
      </c>
      <c r="B23" s="74"/>
      <c r="C23" s="74"/>
      <c r="D23" s="74"/>
      <c r="E23" s="75"/>
      <c r="F23" s="13"/>
    </row>
    <row r="24" spans="1:11" ht="15" customHeight="1">
      <c r="A24" s="104" t="s">
        <v>4</v>
      </c>
      <c r="B24" s="17" t="s">
        <v>5</v>
      </c>
      <c r="C24" s="17" t="s">
        <v>6</v>
      </c>
      <c r="D24" s="107" t="s">
        <v>7</v>
      </c>
      <c r="E24" s="108"/>
      <c r="F24" s="6"/>
      <c r="G24" s="120"/>
      <c r="H24" s="112"/>
      <c r="I24" s="14"/>
      <c r="J24" s="14"/>
      <c r="K24" s="15"/>
    </row>
    <row r="25" spans="1:11" ht="15" customHeight="1">
      <c r="A25" s="105"/>
      <c r="B25" s="18" t="s">
        <v>2</v>
      </c>
      <c r="C25" s="26" t="s">
        <v>15</v>
      </c>
      <c r="D25" s="109"/>
      <c r="E25" s="110"/>
      <c r="F25" s="6"/>
      <c r="G25" s="112"/>
      <c r="H25" s="112"/>
      <c r="I25" s="14"/>
      <c r="J25" s="14"/>
      <c r="K25" s="15"/>
    </row>
    <row r="26" spans="1:11" ht="15" customHeight="1">
      <c r="A26" s="105"/>
      <c r="B26" s="18" t="s">
        <v>3</v>
      </c>
      <c r="C26" s="26" t="s">
        <v>15</v>
      </c>
      <c r="D26" s="109"/>
      <c r="E26" s="110"/>
      <c r="F26" s="6"/>
      <c r="G26" s="112"/>
      <c r="H26" s="112"/>
      <c r="I26" s="14"/>
      <c r="J26" s="14"/>
      <c r="K26" s="15"/>
    </row>
    <row r="27" spans="1:11" ht="15" customHeight="1">
      <c r="A27" s="105"/>
      <c r="B27" s="18" t="s">
        <v>1</v>
      </c>
      <c r="C27" s="26" t="s">
        <v>15</v>
      </c>
      <c r="D27" s="102"/>
      <c r="E27" s="103"/>
      <c r="F27" s="13"/>
      <c r="G27" s="112"/>
      <c r="H27" s="112"/>
      <c r="I27" s="14"/>
      <c r="J27" s="14"/>
      <c r="K27" s="15"/>
    </row>
    <row r="28" spans="1:11" ht="15" customHeight="1" thickBot="1">
      <c r="A28" s="106"/>
      <c r="B28" s="19" t="s">
        <v>9</v>
      </c>
      <c r="C28" s="27" t="s">
        <v>15</v>
      </c>
      <c r="D28" s="100"/>
      <c r="E28" s="101"/>
      <c r="F28" s="6"/>
      <c r="G28" s="112"/>
      <c r="H28" s="112"/>
      <c r="I28" s="14"/>
      <c r="J28" s="14"/>
      <c r="K28" s="15"/>
    </row>
    <row r="29" ht="15" customHeight="1">
      <c r="F29" s="5"/>
    </row>
  </sheetData>
  <sheetProtection password="E884" sheet="1" objects="1" scenarios="1"/>
  <protectedRanges>
    <protectedRange password="CC3D" sqref="B6:C6" name="Intervalo1"/>
  </protectedRanges>
  <mergeCells count="29">
    <mergeCell ref="A15:D15"/>
    <mergeCell ref="A17:E17"/>
    <mergeCell ref="A16:D16"/>
    <mergeCell ref="D28:E28"/>
    <mergeCell ref="D27:E27"/>
    <mergeCell ref="A24:A28"/>
    <mergeCell ref="D24:E24"/>
    <mergeCell ref="D25:E25"/>
    <mergeCell ref="D26:E26"/>
    <mergeCell ref="A5:E5"/>
    <mergeCell ref="B7:C7"/>
    <mergeCell ref="B4:E4"/>
    <mergeCell ref="A23:E23"/>
    <mergeCell ref="A21:D21"/>
    <mergeCell ref="A22:E22"/>
    <mergeCell ref="A11:D11"/>
    <mergeCell ref="A12:D12"/>
    <mergeCell ref="A19:D19"/>
    <mergeCell ref="A18:E18"/>
    <mergeCell ref="A9:D9"/>
    <mergeCell ref="A8:D8"/>
    <mergeCell ref="A20:D20"/>
    <mergeCell ref="A1:E1"/>
    <mergeCell ref="A13:D13"/>
    <mergeCell ref="A14:D14"/>
    <mergeCell ref="A10:E10"/>
    <mergeCell ref="A2:E2"/>
    <mergeCell ref="B6:C6"/>
    <mergeCell ref="B3:E3"/>
  </mergeCells>
  <dataValidations count="1">
    <dataValidation type="list" allowBlank="1" showInputMessage="1" showErrorMessage="1" sqref="E6">
      <formula1>$G$6:$G$7</formula1>
    </dataValidation>
  </dataValidations>
  <printOptions/>
  <pageMargins left="0.1968503937007874" right="0.1968503937007874" top="0.1968503937007874" bottom="0.1968503937007874" header="0.5118110236220472" footer="0.5118110236220472"/>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MPS</dc:creator>
  <cp:keywords/>
  <dc:description/>
  <cp:lastModifiedBy>João de Carvalho</cp:lastModifiedBy>
  <cp:lastPrinted>2007-07-23T17:37:59Z</cp:lastPrinted>
  <dcterms:created xsi:type="dcterms:W3CDTF">2004-11-29T18:19:21Z</dcterms:created>
  <dcterms:modified xsi:type="dcterms:W3CDTF">2016-04-11T13:19:40Z</dcterms:modified>
  <cp:category/>
  <cp:version/>
  <cp:contentType/>
  <cp:contentStatus/>
</cp:coreProperties>
</file>